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ovi-my.sharepoint.com/personal/hanna-leena_karkkainen_hengitysliitto_fi/Documents/Työpöytä/"/>
    </mc:Choice>
  </mc:AlternateContent>
  <xr:revisionPtr revIDLastSave="0" documentId="8_{8BB17B00-B35D-47BA-AB3F-B1FFFE56B4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 1" sheetId="1" r:id="rId1"/>
  </sheets>
  <definedNames>
    <definedName name="_xlnm.Print_Titles" localSheetId="0">'Taul 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" l="1"/>
  <c r="F84" i="1"/>
  <c r="G68" i="1"/>
  <c r="F68" i="1"/>
  <c r="G51" i="1"/>
  <c r="F51" i="1"/>
  <c r="G43" i="1"/>
  <c r="F43" i="1"/>
  <c r="G34" i="1"/>
  <c r="F34" i="1"/>
  <c r="F23" i="1"/>
  <c r="F12" i="1"/>
  <c r="G12" i="1"/>
  <c r="G85" i="1" s="1"/>
  <c r="G23" i="1"/>
  <c r="G86" i="1" l="1"/>
  <c r="G25" i="1"/>
  <c r="G52" i="1" s="1"/>
  <c r="G70" i="1" s="1"/>
  <c r="G76" i="1" s="1"/>
  <c r="G82" i="1" s="1"/>
  <c r="F25" i="1"/>
  <c r="F52" i="1" s="1"/>
  <c r="F70" i="1" s="1"/>
  <c r="F76" i="1" s="1"/>
  <c r="F82" i="1" s="1"/>
  <c r="F85" i="1"/>
  <c r="F86" i="1" s="1"/>
</calcChain>
</file>

<file path=xl/sharedStrings.xml><?xml version="1.0" encoding="utf-8"?>
<sst xmlns="http://schemas.openxmlformats.org/spreadsheetml/2006/main" count="74" uniqueCount="64">
  <si>
    <t xml:space="preserve">  </t>
  </si>
  <si>
    <t>VARSINAINEN TOIMINTA</t>
  </si>
  <si>
    <t xml:space="preserve">Järjestötoiminnan hallinto                                          </t>
  </si>
  <si>
    <t xml:space="preserve">Muut kulut                               </t>
  </si>
  <si>
    <t>Virkistystoiminnan kulut</t>
  </si>
  <si>
    <t xml:space="preserve">Terveyden edistäminen ja liikunta        </t>
  </si>
  <si>
    <t>VARAINHANKINTA</t>
  </si>
  <si>
    <t>Korkotuotot</t>
  </si>
  <si>
    <t xml:space="preserve">KULUJÄÄMÄ                    </t>
  </si>
  <si>
    <t>SIJOITUS- JA RAHOITUSTOIMINTA</t>
  </si>
  <si>
    <t>Jäsenmaksutuotot</t>
  </si>
  <si>
    <t>Matkakulut</t>
  </si>
  <si>
    <t>Kokouskulut</t>
  </si>
  <si>
    <t>Postikulut</t>
  </si>
  <si>
    <t>Muut toimistokulut</t>
  </si>
  <si>
    <t>Muut hallinnon kulut</t>
  </si>
  <si>
    <t>Järjestötoiminnan hallinto yhteensä</t>
  </si>
  <si>
    <t>Liikuntatoiminnan kulut</t>
  </si>
  <si>
    <t>Arpajaistuotot</t>
  </si>
  <si>
    <t>Myyjäistuotot</t>
  </si>
  <si>
    <t>VARAINHANKINTA YHTEENSÄ</t>
  </si>
  <si>
    <t>TILIKAUDEN YLI/ALIJÄÄMÄ</t>
  </si>
  <si>
    <t>PIENEHKÖN YHDISTYKSEN MALLI</t>
  </si>
  <si>
    <t>Henkilöstökulut</t>
  </si>
  <si>
    <t>Palkat ja palkkiot</t>
  </si>
  <si>
    <t>Kulut</t>
  </si>
  <si>
    <t>Tuotot</t>
  </si>
  <si>
    <t>TUOTTO-/KULUJÄÄMÄ</t>
  </si>
  <si>
    <t xml:space="preserve">TUOTTO-/KULUJÄÄMÄ                     </t>
  </si>
  <si>
    <t>Terveyden edistäminen ja liikunta yhteensä</t>
  </si>
  <si>
    <t>€</t>
  </si>
  <si>
    <t>Avustukset kunnalta</t>
  </si>
  <si>
    <t>Kokonaistuotot yhteensä €</t>
  </si>
  <si>
    <t>Kokonaiskulut  yhteensä €</t>
  </si>
  <si>
    <t>YLEISAVUSTUKSET</t>
  </si>
  <si>
    <t xml:space="preserve">Vertais- ja virkistystoiminta  </t>
  </si>
  <si>
    <t>Vertaistoiminnan kulut</t>
  </si>
  <si>
    <t>Virkistystoiminnan tuotot</t>
  </si>
  <si>
    <t>Vertaistoiminnan tuotot</t>
  </si>
  <si>
    <t>Osallistumismaksut</t>
  </si>
  <si>
    <t>Luentotilaisuuksien kulut</t>
  </si>
  <si>
    <t>Lakisääteiset henkilösivukulut</t>
  </si>
  <si>
    <t>Toimitilakulut</t>
  </si>
  <si>
    <t>Julkaisutoiminnan tuotot</t>
  </si>
  <si>
    <t>Julkaisutoiminnan kulut</t>
  </si>
  <si>
    <t xml:space="preserve">Vertais- ja virkistystoiminta yhteensä </t>
  </si>
  <si>
    <t>Keräystuotot</t>
  </si>
  <si>
    <t>Keräysten kulut</t>
  </si>
  <si>
    <t>Arpajaiskulut</t>
  </si>
  <si>
    <t>Myyjäiskulut</t>
  </si>
  <si>
    <t>Muut varainhankinnan kulut</t>
  </si>
  <si>
    <t>Muut varainhankinnan tuotot</t>
  </si>
  <si>
    <t>TULOSLASKELMA 1.1.-31.12.XXXX</t>
  </si>
  <si>
    <t xml:space="preserve"> XX HENGITYSYHDISTYS RY</t>
  </si>
  <si>
    <t>XXXX (vuosiluku)</t>
  </si>
  <si>
    <t>Puhelin- ja tietoliikennekulut</t>
  </si>
  <si>
    <t>Kirjanpito</t>
  </si>
  <si>
    <t>Koulutuskulut</t>
  </si>
  <si>
    <t>Avustus Opintokeskus Sivikseltä</t>
  </si>
  <si>
    <t>Avustus kunnalta</t>
  </si>
  <si>
    <t>Ilmoituskulut</t>
  </si>
  <si>
    <t>Viestintä</t>
  </si>
  <si>
    <t>Viestintä yhteensä</t>
  </si>
  <si>
    <t>Toimintatonni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</si>
</sst>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MS Sans Serif"/>
    </font>
    <font>
      <sz val="8"/>
      <name val="MS Sans Serif"/>
    </font>
    <font>
      <b/>
      <sz val="10"/>
      <name val="Arial"/>
      <family val="2"/>
    </font>
    <font>
      <sz val="10"/>
      <name val="Arial"/>
      <family val="2"/>
    </font>
    <font>
      <sz val="13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/>
    <xf numFmtId="4" fontId="3" fillId="0" borderId="0" xfId="0" applyNumberFormat="1" applyFont="1"/>
    <xf numFmtId="4" fontId="3" fillId="0" borderId="1" xfId="0" applyNumberFormat="1" applyFont="1" applyBorder="1"/>
    <xf numFmtId="4" fontId="2" fillId="0" borderId="0" xfId="0" applyNumberFormat="1" applyFont="1"/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left"/>
    </xf>
    <xf numFmtId="4" fontId="2" fillId="0" borderId="1" xfId="0" applyNumberFormat="1" applyFont="1" applyBorder="1"/>
    <xf numFmtId="4" fontId="2" fillId="0" borderId="2" xfId="0" applyNumberFormat="1" applyFont="1" applyBorder="1"/>
    <xf numFmtId="4" fontId="3" fillId="0" borderId="0" xfId="0" applyNumberFormat="1" applyFont="1" applyBorder="1"/>
    <xf numFmtId="2" fontId="3" fillId="0" borderId="0" xfId="0" applyNumberFormat="1" applyFont="1"/>
    <xf numFmtId="2" fontId="3" fillId="0" borderId="1" xfId="0" applyNumberFormat="1" applyFont="1" applyBorder="1"/>
    <xf numFmtId="2" fontId="2" fillId="0" borderId="0" xfId="0" applyNumberFormat="1" applyFont="1"/>
    <xf numFmtId="4" fontId="2" fillId="0" borderId="0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topLeftCell="A70" zoomScaleNormal="100" workbookViewId="0">
      <selection activeCell="H59" sqref="H59"/>
    </sheetView>
  </sheetViews>
  <sheetFormatPr defaultColWidth="8.7265625" defaultRowHeight="12.5" x14ac:dyDescent="0.25"/>
  <cols>
    <col min="1" max="1" width="32.7265625" style="2" customWidth="1"/>
    <col min="2" max="3" width="2.453125" style="2" customWidth="1"/>
    <col min="4" max="4" width="38.7265625" style="2" customWidth="1"/>
    <col min="5" max="5" width="1.26953125" style="2" customWidth="1"/>
    <col min="6" max="6" width="21.54296875" style="2" customWidth="1"/>
    <col min="7" max="7" width="17.54296875" style="2" customWidth="1"/>
    <col min="8" max="16384" width="8.7265625" style="2"/>
  </cols>
  <sheetData>
    <row r="1" spans="1:7" ht="13" x14ac:dyDescent="0.3">
      <c r="A1" s="1" t="s">
        <v>53</v>
      </c>
      <c r="B1" s="1"/>
      <c r="C1" s="1"/>
      <c r="F1" s="1" t="s">
        <v>22</v>
      </c>
    </row>
    <row r="3" spans="1:7" ht="13" x14ac:dyDescent="0.3">
      <c r="A3" s="1" t="s">
        <v>52</v>
      </c>
      <c r="B3" s="1"/>
      <c r="C3" s="1"/>
      <c r="F3" s="3" t="s">
        <v>54</v>
      </c>
      <c r="G3" s="3" t="s">
        <v>54</v>
      </c>
    </row>
    <row r="4" spans="1:7" ht="17" x14ac:dyDescent="0.35">
      <c r="D4" s="2" t="s">
        <v>0</v>
      </c>
      <c r="F4" s="4" t="s">
        <v>30</v>
      </c>
      <c r="G4" s="4" t="s">
        <v>30</v>
      </c>
    </row>
    <row r="5" spans="1:7" ht="15.75" customHeight="1" x14ac:dyDescent="0.3">
      <c r="B5" s="5" t="s">
        <v>1</v>
      </c>
      <c r="C5" s="5"/>
    </row>
    <row r="6" spans="1:7" x14ac:dyDescent="0.25">
      <c r="F6" s="6"/>
      <c r="G6" s="6"/>
    </row>
    <row r="7" spans="1:7" ht="13" x14ac:dyDescent="0.3">
      <c r="B7" s="1" t="s">
        <v>2</v>
      </c>
      <c r="C7" s="1"/>
      <c r="F7" s="6"/>
      <c r="G7" s="6"/>
    </row>
    <row r="8" spans="1:7" ht="13" x14ac:dyDescent="0.3">
      <c r="C8" s="1" t="s">
        <v>25</v>
      </c>
      <c r="F8" s="6"/>
      <c r="G8" s="6"/>
    </row>
    <row r="9" spans="1:7" ht="13" x14ac:dyDescent="0.3">
      <c r="D9" s="1" t="s">
        <v>23</v>
      </c>
      <c r="F9" s="6"/>
      <c r="G9" s="6"/>
    </row>
    <row r="10" spans="1:7" x14ac:dyDescent="0.25">
      <c r="D10" s="2" t="s">
        <v>24</v>
      </c>
      <c r="F10" s="6">
        <v>-320</v>
      </c>
      <c r="G10" s="6">
        <v>-250</v>
      </c>
    </row>
    <row r="11" spans="1:7" x14ac:dyDescent="0.25">
      <c r="D11" s="2" t="s">
        <v>41</v>
      </c>
      <c r="F11" s="6">
        <v>-7</v>
      </c>
      <c r="G11" s="6">
        <v>-5</v>
      </c>
    </row>
    <row r="12" spans="1:7" ht="13" x14ac:dyDescent="0.3">
      <c r="F12" s="8">
        <f>SUM(F10:F11)</f>
        <v>-327</v>
      </c>
      <c r="G12" s="8">
        <f>SUM(G10:G11)</f>
        <v>-255</v>
      </c>
    </row>
    <row r="13" spans="1:7" ht="13" x14ac:dyDescent="0.3">
      <c r="D13" s="1" t="s">
        <v>3</v>
      </c>
      <c r="F13" s="6"/>
      <c r="G13" s="6"/>
    </row>
    <row r="14" spans="1:7" x14ac:dyDescent="0.25">
      <c r="D14" s="2" t="s">
        <v>42</v>
      </c>
      <c r="F14" s="6"/>
      <c r="G14" s="6"/>
    </row>
    <row r="15" spans="1:7" x14ac:dyDescent="0.25">
      <c r="D15" s="2" t="s">
        <v>11</v>
      </c>
      <c r="F15" s="6">
        <v>-47.3</v>
      </c>
      <c r="G15" s="6">
        <v>-173.2</v>
      </c>
    </row>
    <row r="16" spans="1:7" x14ac:dyDescent="0.25">
      <c r="D16" s="2" t="s">
        <v>12</v>
      </c>
      <c r="F16" s="6">
        <v>-847.1</v>
      </c>
      <c r="G16" s="6">
        <v>-410.2</v>
      </c>
    </row>
    <row r="17" spans="2:7" x14ac:dyDescent="0.25">
      <c r="D17" s="2" t="s">
        <v>57</v>
      </c>
      <c r="F17" s="6">
        <v>-927.2</v>
      </c>
      <c r="G17" s="6">
        <v>-890.1</v>
      </c>
    </row>
    <row r="18" spans="2:7" x14ac:dyDescent="0.25">
      <c r="D18" s="2" t="s">
        <v>13</v>
      </c>
      <c r="F18" s="6">
        <v>-288.3</v>
      </c>
      <c r="G18" s="6">
        <v>-250</v>
      </c>
    </row>
    <row r="19" spans="2:7" x14ac:dyDescent="0.25">
      <c r="D19" s="2" t="s">
        <v>55</v>
      </c>
      <c r="F19" s="6">
        <v>-45.4</v>
      </c>
      <c r="G19" s="6">
        <v>-65</v>
      </c>
    </row>
    <row r="20" spans="2:7" x14ac:dyDescent="0.25">
      <c r="D20" s="2" t="s">
        <v>56</v>
      </c>
      <c r="F20" s="6">
        <v>-336.4</v>
      </c>
      <c r="G20" s="6">
        <v>-336.4</v>
      </c>
    </row>
    <row r="21" spans="2:7" x14ac:dyDescent="0.25">
      <c r="D21" s="2" t="s">
        <v>14</v>
      </c>
      <c r="F21" s="6">
        <v>-386.8</v>
      </c>
      <c r="G21" s="6">
        <v>-604</v>
      </c>
    </row>
    <row r="22" spans="2:7" x14ac:dyDescent="0.25">
      <c r="D22" s="2" t="s">
        <v>15</v>
      </c>
      <c r="F22" s="7">
        <v>-525.1</v>
      </c>
      <c r="G22" s="7">
        <v>-1250.4000000000001</v>
      </c>
    </row>
    <row r="23" spans="2:7" ht="13" x14ac:dyDescent="0.3">
      <c r="F23" s="8">
        <f>SUM(F15:F22)</f>
        <v>-3403.6000000000004</v>
      </c>
      <c r="G23" s="8">
        <f>SUM(G15:G22)</f>
        <v>-3979.3</v>
      </c>
    </row>
    <row r="24" spans="2:7" x14ac:dyDescent="0.25">
      <c r="F24" s="6"/>
      <c r="G24" s="6"/>
    </row>
    <row r="25" spans="2:7" ht="13" x14ac:dyDescent="0.3">
      <c r="B25" s="1" t="s">
        <v>16</v>
      </c>
      <c r="C25" s="1"/>
      <c r="F25" s="8">
        <f>F12+F23</f>
        <v>-3730.6000000000004</v>
      </c>
      <c r="G25" s="8">
        <f>G12+G23</f>
        <v>-4234.3</v>
      </c>
    </row>
    <row r="26" spans="2:7" x14ac:dyDescent="0.25">
      <c r="D26" s="9"/>
      <c r="F26" s="6"/>
      <c r="G26" s="6"/>
    </row>
    <row r="27" spans="2:7" ht="13" x14ac:dyDescent="0.3">
      <c r="B27" s="1" t="s">
        <v>35</v>
      </c>
      <c r="F27" s="6"/>
      <c r="G27" s="6"/>
    </row>
    <row r="28" spans="2:7" ht="13" x14ac:dyDescent="0.3">
      <c r="B28" s="1"/>
      <c r="C28" s="1" t="s">
        <v>26</v>
      </c>
      <c r="F28" s="16"/>
      <c r="G28" s="16"/>
    </row>
    <row r="29" spans="2:7" ht="13" x14ac:dyDescent="0.3">
      <c r="B29" s="1"/>
      <c r="D29" s="2" t="s">
        <v>38</v>
      </c>
      <c r="F29" s="16">
        <v>100</v>
      </c>
      <c r="G29" s="16">
        <v>100</v>
      </c>
    </row>
    <row r="30" spans="2:7" ht="13" x14ac:dyDescent="0.3">
      <c r="B30" s="1"/>
      <c r="D30" s="2" t="s">
        <v>37</v>
      </c>
      <c r="F30" s="16">
        <v>1300</v>
      </c>
      <c r="G30" s="16">
        <v>1280</v>
      </c>
    </row>
    <row r="31" spans="2:7" ht="13" x14ac:dyDescent="0.3">
      <c r="C31" s="1" t="s">
        <v>25</v>
      </c>
      <c r="F31" s="16"/>
      <c r="G31" s="16"/>
    </row>
    <row r="32" spans="2:7" x14ac:dyDescent="0.25">
      <c r="D32" s="2" t="s">
        <v>36</v>
      </c>
      <c r="F32" s="16">
        <v>-200</v>
      </c>
      <c r="G32" s="16">
        <v>-160</v>
      </c>
    </row>
    <row r="33" spans="2:7" x14ac:dyDescent="0.25">
      <c r="D33" s="2" t="s">
        <v>4</v>
      </c>
      <c r="F33" s="17">
        <v>-1990</v>
      </c>
      <c r="G33" s="17">
        <v>-1980</v>
      </c>
    </row>
    <row r="34" spans="2:7" ht="13" x14ac:dyDescent="0.3">
      <c r="B34" s="1" t="s">
        <v>45</v>
      </c>
      <c r="D34" s="10"/>
      <c r="F34" s="18">
        <f>SUM(F29:F33)</f>
        <v>-790</v>
      </c>
      <c r="G34" s="18">
        <f>SUM(G29:G33)</f>
        <v>-760</v>
      </c>
    </row>
    <row r="35" spans="2:7" ht="18.75" customHeight="1" x14ac:dyDescent="0.3">
      <c r="B35" s="1" t="s">
        <v>5</v>
      </c>
      <c r="F35" s="6"/>
      <c r="G35" s="6"/>
    </row>
    <row r="36" spans="2:7" ht="13" x14ac:dyDescent="0.3">
      <c r="C36" s="1" t="s">
        <v>26</v>
      </c>
      <c r="F36" s="6"/>
      <c r="G36" s="6"/>
    </row>
    <row r="37" spans="2:7" x14ac:dyDescent="0.25">
      <c r="D37" s="2" t="s">
        <v>59</v>
      </c>
      <c r="F37" s="16">
        <v>505</v>
      </c>
      <c r="G37" s="16">
        <v>400</v>
      </c>
    </row>
    <row r="38" spans="2:7" x14ac:dyDescent="0.25">
      <c r="D38" s="2" t="s">
        <v>58</v>
      </c>
      <c r="F38" s="16">
        <v>900</v>
      </c>
      <c r="G38" s="16">
        <v>0</v>
      </c>
    </row>
    <row r="39" spans="2:7" x14ac:dyDescent="0.25">
      <c r="D39" s="2" t="s">
        <v>39</v>
      </c>
      <c r="F39" s="16">
        <v>600</v>
      </c>
      <c r="G39" s="16">
        <v>505</v>
      </c>
    </row>
    <row r="40" spans="2:7" ht="13" x14ac:dyDescent="0.3">
      <c r="C40" s="1" t="s">
        <v>25</v>
      </c>
      <c r="F40" s="16"/>
      <c r="G40" s="16"/>
    </row>
    <row r="41" spans="2:7" x14ac:dyDescent="0.25">
      <c r="D41" s="2" t="s">
        <v>17</v>
      </c>
      <c r="F41" s="16">
        <v>-1500</v>
      </c>
      <c r="G41" s="16">
        <v>-650</v>
      </c>
    </row>
    <row r="42" spans="2:7" x14ac:dyDescent="0.25">
      <c r="D42" s="2" t="s">
        <v>40</v>
      </c>
      <c r="F42" s="17">
        <v>-400</v>
      </c>
      <c r="G42" s="17">
        <v>-230</v>
      </c>
    </row>
    <row r="43" spans="2:7" ht="13" x14ac:dyDescent="0.3">
      <c r="B43" s="11" t="s">
        <v>29</v>
      </c>
      <c r="D43" s="10"/>
      <c r="F43" s="18">
        <f>SUM(F37:F42)</f>
        <v>105</v>
      </c>
      <c r="G43" s="18">
        <f>SUM(G37:G42)</f>
        <v>25</v>
      </c>
    </row>
    <row r="44" spans="2:7" x14ac:dyDescent="0.25">
      <c r="D44" s="10"/>
      <c r="F44" s="6"/>
      <c r="G44" s="6"/>
    </row>
    <row r="45" spans="2:7" ht="13" x14ac:dyDescent="0.3">
      <c r="B45" s="1" t="s">
        <v>61</v>
      </c>
      <c r="F45" s="6"/>
      <c r="G45" s="6"/>
    </row>
    <row r="46" spans="2:7" ht="13" x14ac:dyDescent="0.3">
      <c r="C46" s="1" t="s">
        <v>26</v>
      </c>
      <c r="F46" s="6"/>
      <c r="G46" s="6"/>
    </row>
    <row r="47" spans="2:7" x14ac:dyDescent="0.25">
      <c r="D47" s="2" t="s">
        <v>43</v>
      </c>
      <c r="F47" s="6">
        <v>300</v>
      </c>
      <c r="G47" s="6">
        <v>0</v>
      </c>
    </row>
    <row r="48" spans="2:7" ht="13" x14ac:dyDescent="0.3">
      <c r="C48" s="1" t="s">
        <v>25</v>
      </c>
      <c r="F48" s="6"/>
      <c r="G48" s="6"/>
    </row>
    <row r="49" spans="2:7" ht="13" x14ac:dyDescent="0.3">
      <c r="C49" s="1"/>
      <c r="D49" s="2" t="s">
        <v>44</v>
      </c>
      <c r="F49" s="6">
        <v>-600</v>
      </c>
      <c r="G49" s="6">
        <v>0</v>
      </c>
    </row>
    <row r="50" spans="2:7" x14ac:dyDescent="0.25">
      <c r="D50" s="2" t="s">
        <v>60</v>
      </c>
      <c r="F50" s="7">
        <v>-230</v>
      </c>
      <c r="G50" s="7">
        <v>-200</v>
      </c>
    </row>
    <row r="51" spans="2:7" ht="13" x14ac:dyDescent="0.3">
      <c r="B51" s="1" t="s">
        <v>62</v>
      </c>
      <c r="F51" s="19">
        <f>SUM(F47:F50)</f>
        <v>-530</v>
      </c>
      <c r="G51" s="19">
        <f>SUM(G47:G50)</f>
        <v>-200</v>
      </c>
    </row>
    <row r="52" spans="2:7" ht="30" customHeight="1" x14ac:dyDescent="0.3">
      <c r="B52" s="1" t="s">
        <v>8</v>
      </c>
      <c r="F52" s="8">
        <f>SUM(F25,F34,F43,F51)</f>
        <v>-4945.6000000000004</v>
      </c>
      <c r="G52" s="8">
        <f>SUM(G25,G34,G43,G51)</f>
        <v>-5169.3</v>
      </c>
    </row>
    <row r="53" spans="2:7" x14ac:dyDescent="0.25">
      <c r="F53" s="6"/>
      <c r="G53" s="6"/>
    </row>
    <row r="54" spans="2:7" ht="13" x14ac:dyDescent="0.3">
      <c r="B54" s="5" t="s">
        <v>6</v>
      </c>
      <c r="F54" s="6"/>
      <c r="G54" s="6"/>
    </row>
    <row r="55" spans="2:7" ht="13" x14ac:dyDescent="0.3">
      <c r="C55" s="5" t="s">
        <v>26</v>
      </c>
      <c r="F55" s="6"/>
      <c r="G55" s="6"/>
    </row>
    <row r="56" spans="2:7" x14ac:dyDescent="0.25">
      <c r="D56" s="2" t="s">
        <v>46</v>
      </c>
      <c r="F56" s="6">
        <v>2379</v>
      </c>
      <c r="G56" s="6">
        <v>1205</v>
      </c>
    </row>
    <row r="57" spans="2:7" x14ac:dyDescent="0.25">
      <c r="D57" s="2" t="s">
        <v>10</v>
      </c>
      <c r="F57" s="6">
        <v>1583</v>
      </c>
      <c r="G57" s="6">
        <v>1561</v>
      </c>
    </row>
    <row r="58" spans="2:7" x14ac:dyDescent="0.25">
      <c r="D58" s="2" t="s">
        <v>18</v>
      </c>
      <c r="F58" s="6">
        <v>500</v>
      </c>
      <c r="G58" s="6">
        <v>398</v>
      </c>
    </row>
    <row r="59" spans="2:7" x14ac:dyDescent="0.25">
      <c r="D59" s="2" t="s">
        <v>19</v>
      </c>
      <c r="F59" s="6">
        <v>926</v>
      </c>
      <c r="G59" s="6">
        <v>890</v>
      </c>
    </row>
    <row r="60" spans="2:7" x14ac:dyDescent="0.25">
      <c r="D60" s="12" t="s">
        <v>51</v>
      </c>
      <c r="F60" s="15">
        <v>545</v>
      </c>
      <c r="G60" s="15">
        <v>425</v>
      </c>
    </row>
    <row r="61" spans="2:7" x14ac:dyDescent="0.25">
      <c r="D61" s="12"/>
      <c r="F61" s="15"/>
      <c r="G61" s="15"/>
    </row>
    <row r="62" spans="2:7" ht="13" x14ac:dyDescent="0.3">
      <c r="C62" s="1" t="s">
        <v>25</v>
      </c>
      <c r="D62" s="12"/>
      <c r="F62" s="6"/>
      <c r="G62" s="6"/>
    </row>
    <row r="63" spans="2:7" x14ac:dyDescent="0.25">
      <c r="D63" s="12" t="s">
        <v>47</v>
      </c>
      <c r="F63" s="6">
        <v>-104</v>
      </c>
      <c r="G63" s="6">
        <v>-56</v>
      </c>
    </row>
    <row r="64" spans="2:7" x14ac:dyDescent="0.25">
      <c r="D64" s="12" t="s">
        <v>48</v>
      </c>
      <c r="F64" s="6">
        <v>-45</v>
      </c>
      <c r="G64" s="6">
        <v>-33</v>
      </c>
    </row>
    <row r="65" spans="2:7" x14ac:dyDescent="0.25">
      <c r="D65" s="2" t="s">
        <v>49</v>
      </c>
      <c r="F65" s="6">
        <v>-230</v>
      </c>
      <c r="G65" s="6">
        <v>-175</v>
      </c>
    </row>
    <row r="66" spans="2:7" x14ac:dyDescent="0.25">
      <c r="D66" s="2" t="s">
        <v>50</v>
      </c>
      <c r="F66" s="6">
        <v>-170</v>
      </c>
      <c r="G66" s="6">
        <v>-62</v>
      </c>
    </row>
    <row r="67" spans="2:7" x14ac:dyDescent="0.25">
      <c r="F67" s="15"/>
      <c r="G67" s="15"/>
    </row>
    <row r="68" spans="2:7" ht="13" x14ac:dyDescent="0.3">
      <c r="B68" s="1" t="s">
        <v>20</v>
      </c>
      <c r="F68" s="8">
        <f>SUM(F56:F66)</f>
        <v>5384</v>
      </c>
      <c r="G68" s="8">
        <f>SUM(G56:G66)</f>
        <v>4153</v>
      </c>
    </row>
    <row r="69" spans="2:7" ht="13" x14ac:dyDescent="0.3">
      <c r="F69" s="8"/>
      <c r="G69" s="8"/>
    </row>
    <row r="70" spans="2:7" ht="13.5" customHeight="1" x14ac:dyDescent="0.3">
      <c r="B70" s="1" t="s">
        <v>28</v>
      </c>
      <c r="F70" s="8">
        <f>F52+F68</f>
        <v>438.39999999999964</v>
      </c>
      <c r="G70" s="8">
        <f>G52+G68</f>
        <v>-1016.3000000000002</v>
      </c>
    </row>
    <row r="71" spans="2:7" ht="13.5" customHeight="1" x14ac:dyDescent="0.25">
      <c r="F71" s="6"/>
      <c r="G71" s="6"/>
    </row>
    <row r="72" spans="2:7" ht="13" x14ac:dyDescent="0.3">
      <c r="B72" s="5" t="s">
        <v>9</v>
      </c>
      <c r="F72" s="6"/>
      <c r="G72" s="6"/>
    </row>
    <row r="73" spans="2:7" ht="13" x14ac:dyDescent="0.3">
      <c r="C73" s="5" t="s">
        <v>26</v>
      </c>
      <c r="F73" s="6"/>
      <c r="G73" s="6"/>
    </row>
    <row r="74" spans="2:7" x14ac:dyDescent="0.25">
      <c r="D74" s="2" t="s">
        <v>7</v>
      </c>
      <c r="F74" s="6">
        <v>5</v>
      </c>
      <c r="G74" s="6">
        <v>5</v>
      </c>
    </row>
    <row r="75" spans="2:7" x14ac:dyDescent="0.25">
      <c r="F75" s="6"/>
      <c r="G75" s="6"/>
    </row>
    <row r="76" spans="2:7" ht="13" x14ac:dyDescent="0.3">
      <c r="B76" s="1" t="s">
        <v>27</v>
      </c>
      <c r="F76" s="8">
        <f>F70+F74</f>
        <v>443.39999999999964</v>
      </c>
      <c r="G76" s="8">
        <f>G70+G74</f>
        <v>-1011.3000000000002</v>
      </c>
    </row>
    <row r="77" spans="2:7" ht="13" x14ac:dyDescent="0.3">
      <c r="F77" s="8"/>
      <c r="G77" s="8"/>
    </row>
    <row r="78" spans="2:7" ht="13" x14ac:dyDescent="0.3">
      <c r="B78" s="1" t="s">
        <v>34</v>
      </c>
      <c r="F78" s="8"/>
      <c r="G78" s="8"/>
    </row>
    <row r="79" spans="2:7" ht="13" x14ac:dyDescent="0.3">
      <c r="B79" s="1"/>
      <c r="D79" s="2" t="s">
        <v>63</v>
      </c>
      <c r="F79" s="8"/>
      <c r="G79" s="8">
        <v>1000</v>
      </c>
    </row>
    <row r="80" spans="2:7" ht="13" x14ac:dyDescent="0.3">
      <c r="D80" s="2" t="s">
        <v>31</v>
      </c>
      <c r="F80" s="13">
        <v>240</v>
      </c>
      <c r="G80" s="13">
        <v>400</v>
      </c>
    </row>
    <row r="81" spans="2:7" ht="13" x14ac:dyDescent="0.3">
      <c r="F81" s="8"/>
      <c r="G81" s="8"/>
    </row>
    <row r="82" spans="2:7" ht="13.5" thickBot="1" x14ac:dyDescent="0.35">
      <c r="B82" s="5" t="s">
        <v>21</v>
      </c>
      <c r="F82" s="14">
        <f>F76+F80</f>
        <v>683.39999999999964</v>
      </c>
      <c r="G82" s="14">
        <f>G76+G79+G80</f>
        <v>388.69999999999982</v>
      </c>
    </row>
    <row r="83" spans="2:7" ht="13" thickTop="1" x14ac:dyDescent="0.25">
      <c r="F83" s="6"/>
      <c r="G83" s="6"/>
    </row>
    <row r="84" spans="2:7" ht="13" x14ac:dyDescent="0.3">
      <c r="D84" s="1" t="s">
        <v>32</v>
      </c>
      <c r="F84" s="8">
        <f>SUM(F29,F30,F37,F38,F39,F47,F56,F57,F58,F59,F60,F74,F80)</f>
        <v>9883</v>
      </c>
      <c r="G84" s="8">
        <f>SUM(G29,G30,G37,G38,G39,G47,G56,G57,G58,G59,G60,G74,G79,G80)</f>
        <v>8169</v>
      </c>
    </row>
    <row r="85" spans="2:7" ht="13" x14ac:dyDescent="0.3">
      <c r="D85" s="1" t="s">
        <v>33</v>
      </c>
      <c r="F85" s="13">
        <f>SUM(F12,F23,F32,F33,F41,F42,F49,F50,F63,F64,F65,F66)</f>
        <v>-9199.6</v>
      </c>
      <c r="G85" s="13">
        <f>SUM(G12,G23,G32,G33,G41,G42,G49,G50,G63,G64,G65,G66)</f>
        <v>-7780.3</v>
      </c>
    </row>
    <row r="86" spans="2:7" ht="13.5" thickBot="1" x14ac:dyDescent="0.35">
      <c r="D86" s="1"/>
      <c r="F86" s="14">
        <f>SUM(F84:F85)</f>
        <v>683.39999999999964</v>
      </c>
      <c r="G86" s="14">
        <f>SUM(G84:G85)</f>
        <v>388.69999999999982</v>
      </c>
    </row>
    <row r="87" spans="2:7" ht="13" thickTop="1" x14ac:dyDescent="0.25">
      <c r="E87" s="6"/>
      <c r="F87" s="6"/>
    </row>
    <row r="88" spans="2:7" x14ac:dyDescent="0.25">
      <c r="E88" s="6"/>
      <c r="F88" s="6"/>
    </row>
    <row r="89" spans="2:7" x14ac:dyDescent="0.25">
      <c r="E89" s="6"/>
      <c r="F89" s="6"/>
    </row>
    <row r="90" spans="2:7" x14ac:dyDescent="0.25">
      <c r="E90" s="6"/>
      <c r="F90" s="6"/>
    </row>
    <row r="91" spans="2:7" x14ac:dyDescent="0.25">
      <c r="E91" s="6"/>
      <c r="F91" s="6"/>
    </row>
    <row r="92" spans="2:7" x14ac:dyDescent="0.25">
      <c r="E92" s="6"/>
      <c r="F92" s="6"/>
    </row>
    <row r="93" spans="2:7" x14ac:dyDescent="0.25">
      <c r="E93" s="6"/>
      <c r="F93" s="6"/>
    </row>
    <row r="94" spans="2:7" x14ac:dyDescent="0.25">
      <c r="E94" s="6"/>
      <c r="F94" s="6"/>
    </row>
  </sheetData>
  <phoneticPr fontId="1" type="noConversion"/>
  <pageMargins left="0.78740157480314965" right="0.43307086614173229" top="0.71" bottom="0.27559055118110237" header="0.35433070866141736" footer="0.70866141732283472"/>
  <pageSetup paperSize="9" orientation="portrait" horizontalDpi="4294967292" verticalDpi="4294967292" r:id="rId1"/>
  <headerFooter alignWithMargins="0">
    <oddHeader>&amp;CLIITE 6b sivu &amp;P/&amp;N</oddHeader>
    <oddFooter>&amp;L&amp;6&amp;F/&amp;D</oddFooter>
  </headerFooter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 1</vt:lpstr>
      <vt:lpstr>'Taul 1'!Tulostusotsikot</vt:lpstr>
    </vt:vector>
  </TitlesOfParts>
  <Manager>Vesa-Pekka Toivonen</Manager>
  <Company>Hengitysliitto Heli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Pienen yhdistyksen tuloslaskelma</dc:title>
  <dc:subject>Tuloslaskelmamalli pieni yhdistys</dc:subject>
  <dc:creator>Vesa-Pekka Toivonen</dc:creator>
  <cp:lastModifiedBy>Hanna-Leena Kärkkäinen</cp:lastModifiedBy>
  <cp:lastPrinted>2016-02-17T12:30:25Z</cp:lastPrinted>
  <dcterms:created xsi:type="dcterms:W3CDTF">1999-08-26T08:06:39Z</dcterms:created>
  <dcterms:modified xsi:type="dcterms:W3CDTF">2021-11-17T08:45:53Z</dcterms:modified>
</cp:coreProperties>
</file>